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30" windowWidth="23565" windowHeight="14940" tabRatio="925" activeTab="0"/>
  </bookViews>
  <sheets>
    <sheet name="4Q poskytnuté služby" sheetId="1" r:id="rId1"/>
    <sheet name="3Q poskytnuté služby" sheetId="2" r:id="rId2"/>
    <sheet name="2Q poskytnuté služby" sheetId="3" r:id="rId3"/>
    <sheet name="1Q poskytnuté služby" sheetId="4" r:id="rId4"/>
    <sheet name="hodnoty CP" sheetId="5" r:id="rId5"/>
  </sheets>
  <definedNames>
    <definedName name="_xlnm.Print_Area" localSheetId="4">'hodnoty CP'!$B$1:$D$30</definedName>
  </definedNames>
  <calcPr fullCalcOnLoad="1"/>
</workbook>
</file>

<file path=xl/sharedStrings.xml><?xml version="1.0" encoding="utf-8"?>
<sst xmlns="http://schemas.openxmlformats.org/spreadsheetml/2006/main" count="125" uniqueCount="29">
  <si>
    <t>Popis</t>
  </si>
  <si>
    <t>Informování o rozsahu poskytnutých služeb</t>
  </si>
  <si>
    <t>Objem obchodu s cennými papíry uzavřených pro zákazníky v rámci komisionářského nebo mandátního vztahu</t>
  </si>
  <si>
    <t>Nákup (celkový obrat) za sledované čtvrtletí</t>
  </si>
  <si>
    <t>Prodej (celkový obrat) za sledované čtvrtletí</t>
  </si>
  <si>
    <t>1. Investicni cenné papíry (celkem)</t>
  </si>
  <si>
    <t>a) Akcie a jim odpovídající cenné papíry</t>
  </si>
  <si>
    <t xml:space="preserve">   i) Tuzemský cenný papír</t>
  </si>
  <si>
    <t xml:space="preserve">   ii) Zahraniční cenný papír</t>
  </si>
  <si>
    <t xml:space="preserve">b) Dluhopisy a jiné cenné papíry ztělesňující pohledávku </t>
  </si>
  <si>
    <t>c) Obchodované cenné papíry opravňující k nabytí akcií či dluhopisu nebo obdobných cp</t>
  </si>
  <si>
    <t>2. cenné papíry vydané fondem kolektivního investování</t>
  </si>
  <si>
    <t>3. Nástroje peněžního trhu</t>
  </si>
  <si>
    <t>#</t>
  </si>
  <si>
    <t>Sloupec 1</t>
  </si>
  <si>
    <t>Objem cenných papírů k obchodování</t>
  </si>
  <si>
    <t>Dlužné cenné papíry registrované</t>
  </si>
  <si>
    <t xml:space="preserve">           neregistrované</t>
  </si>
  <si>
    <t>Majetkové cenné papíry registrované</t>
  </si>
  <si>
    <t>Objem cenných papírů k prodeji</t>
  </si>
  <si>
    <t>Objem cenných papírů držených do splatnosti</t>
  </si>
  <si>
    <t xml:space="preserve">Objem derivátů </t>
  </si>
  <si>
    <t xml:space="preserve">Objem podkladových aktiv derivátů </t>
  </si>
  <si>
    <t>Hodnoty investičních instrumentů (Kč)</t>
  </si>
  <si>
    <t>Patria Direct neobchoduje na vlastní účet</t>
  </si>
  <si>
    <t>4. Deriváty</t>
  </si>
  <si>
    <t xml:space="preserve">   i) Opce</t>
  </si>
  <si>
    <t xml:space="preserve">   ii) Pevné termínové operace</t>
  </si>
  <si>
    <t>Objem obchodů    s deriváty za sled. obd.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</si>
</sst>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0\ _K_č_-;\-* #,##0.000\ _K_č_-;_-* &quot;-&quot;??\ _K_č_-;_-@_-"/>
    <numFmt numFmtId="168" formatCode="_-* #,##0.0\ _K_č_-;\-* #,##0.0\ _K_č_-;_-* &quot;-&quot;??\ _K_č_-;_-@_-"/>
    <numFmt numFmtId="169" formatCode="_-* #,##0\ _K_č_-;\-* #,##0\ _K_č_-;_-* &quot;-&quot;??\ _K_č_-;_-@_-"/>
    <numFmt numFmtId="170" formatCode="#,##0.0"/>
    <numFmt numFmtId="171" formatCode="0.0%"/>
    <numFmt numFmtId="172" formatCode="000\ 00"/>
    <numFmt numFmtId="173" formatCode="0.000%"/>
    <numFmt numFmtId="174" formatCode="yyyy"/>
    <numFmt numFmtId="175" formatCode="#,##0.00\ &quot;Kč&quot;"/>
  </numFmts>
  <fonts count="18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Univers 55"/>
      <family val="0"/>
    </font>
    <font>
      <sz val="8"/>
      <name val="Univers 55"/>
      <family val="0"/>
    </font>
    <font>
      <sz val="9"/>
      <name val="Univers 55"/>
      <family val="0"/>
    </font>
    <font>
      <b/>
      <sz val="10"/>
      <name val="Univers 55"/>
      <family val="0"/>
    </font>
    <font>
      <b/>
      <sz val="9"/>
      <name val="Univers 55"/>
      <family val="0"/>
    </font>
    <font>
      <b/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/>
      <protection locked="0"/>
    </xf>
    <xf numFmtId="0" fontId="11" fillId="0" borderId="0" xfId="21" applyFont="1">
      <alignment/>
      <protection/>
    </xf>
    <xf numFmtId="0" fontId="13" fillId="0" borderId="0" xfId="21" applyFont="1">
      <alignment/>
      <protection/>
    </xf>
    <xf numFmtId="14" fontId="12" fillId="0" borderId="0" xfId="21" applyNumberFormat="1" applyFont="1" applyAlignment="1">
      <alignment horizontal="right"/>
      <protection/>
    </xf>
    <xf numFmtId="4" fontId="11" fillId="0" borderId="0" xfId="21" applyNumberFormat="1" applyFont="1">
      <alignment/>
      <protection/>
    </xf>
    <xf numFmtId="4" fontId="13" fillId="0" borderId="0" xfId="21" applyNumberFormat="1" applyFont="1">
      <alignment/>
      <protection/>
    </xf>
    <xf numFmtId="0" fontId="12" fillId="0" borderId="0" xfId="21" applyFont="1" applyAlignment="1">
      <alignment horizontal="right"/>
      <protection/>
    </xf>
    <xf numFmtId="0" fontId="12" fillId="0" borderId="0" xfId="21" applyFont="1" applyAlignment="1" quotePrefix="1">
      <alignment horizontal="right"/>
      <protection/>
    </xf>
    <xf numFmtId="3" fontId="2" fillId="0" borderId="1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 applyProtection="1">
      <alignment horizontal="center" wrapText="1"/>
      <protection locked="0"/>
    </xf>
    <xf numFmtId="0" fontId="2" fillId="0" borderId="7" xfId="0" applyFont="1" applyFill="1" applyBorder="1" applyAlignment="1">
      <alignment vertical="top" wrapText="1"/>
    </xf>
    <xf numFmtId="3" fontId="14" fillId="0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 applyProtection="1">
      <alignment/>
      <protection locked="0"/>
    </xf>
    <xf numFmtId="3" fontId="14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 applyProtection="1">
      <alignment/>
      <protection locked="0"/>
    </xf>
    <xf numFmtId="3" fontId="2" fillId="0" borderId="13" xfId="0" applyNumberFormat="1" applyFont="1" applyFill="1" applyBorder="1" applyAlignment="1" applyProtection="1">
      <alignment/>
      <protection locked="0"/>
    </xf>
    <xf numFmtId="0" fontId="1" fillId="0" borderId="9" xfId="0" applyFont="1" applyFill="1" applyBorder="1" applyAlignment="1">
      <alignment vertical="top"/>
    </xf>
    <xf numFmtId="0" fontId="1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1" fillId="0" borderId="5" xfId="0" applyFont="1" applyFill="1" applyBorder="1" applyAlignment="1" applyProtection="1">
      <alignment horizontal="center" wrapText="1"/>
      <protection/>
    </xf>
    <xf numFmtId="3" fontId="1" fillId="0" borderId="14" xfId="0" applyNumberFormat="1" applyFont="1" applyFill="1" applyBorder="1" applyAlignment="1" applyProtection="1">
      <alignment horizontal="center" wrapText="1"/>
      <protection/>
    </xf>
    <xf numFmtId="3" fontId="1" fillId="0" borderId="15" xfId="0" applyNumberFormat="1" applyFont="1" applyFill="1" applyBorder="1" applyAlignment="1" applyProtection="1">
      <alignment horizontal="center" wrapText="1"/>
      <protection/>
    </xf>
    <xf numFmtId="3" fontId="1" fillId="0" borderId="16" xfId="0" applyNumberFormat="1" applyFont="1" applyFill="1" applyBorder="1" applyAlignment="1" applyProtection="1">
      <alignment horizontal="center" wrapText="1"/>
      <protection/>
    </xf>
    <xf numFmtId="3" fontId="1" fillId="0" borderId="17" xfId="0" applyNumberFormat="1" applyFont="1" applyFill="1" applyBorder="1" applyAlignment="1" applyProtection="1">
      <alignment horizontal="center" wrapText="1"/>
      <protection/>
    </xf>
    <xf numFmtId="3" fontId="14" fillId="0" borderId="18" xfId="0" applyNumberFormat="1" applyFont="1" applyFill="1" applyBorder="1" applyAlignment="1">
      <alignment/>
    </xf>
    <xf numFmtId="3" fontId="14" fillId="0" borderId="3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49" fontId="1" fillId="0" borderId="23" xfId="0" applyNumberFormat="1" applyFont="1" applyFill="1" applyBorder="1" applyAlignment="1" applyProtection="1">
      <alignment horizontal="center" wrapText="1"/>
      <protection locked="0"/>
    </xf>
    <xf numFmtId="0" fontId="7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14" fontId="17" fillId="0" borderId="0" xfId="21" applyNumberFormat="1" applyFont="1" applyAlignment="1">
      <alignment horizontal="right"/>
      <protection/>
    </xf>
    <xf numFmtId="0" fontId="16" fillId="0" borderId="0" xfId="21" applyFont="1" applyBorder="1">
      <alignment/>
      <protection/>
    </xf>
    <xf numFmtId="4" fontId="15" fillId="0" borderId="0" xfId="21" applyNumberFormat="1" applyFont="1" applyBorder="1" applyAlignment="1" quotePrefix="1">
      <alignment horizontal="right"/>
      <protection/>
    </xf>
    <xf numFmtId="0" fontId="15" fillId="0" borderId="0" xfId="21" applyFont="1" applyBorder="1">
      <alignment/>
      <protection/>
    </xf>
    <xf numFmtId="4" fontId="16" fillId="0" borderId="0" xfId="21" applyNumberFormat="1" applyFont="1" applyBorder="1">
      <alignment/>
      <protection/>
    </xf>
    <xf numFmtId="4" fontId="15" fillId="0" borderId="0" xfId="21" applyNumberFormat="1" applyFont="1" applyBorder="1">
      <alignment/>
      <protection/>
    </xf>
    <xf numFmtId="4" fontId="15" fillId="0" borderId="0" xfId="21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bchody s invest instrum 2003_2004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20" zoomScaleNormal="120" workbookViewId="0" topLeftCell="A1">
      <selection activeCell="A29" sqref="A29"/>
    </sheetView>
  </sheetViews>
  <sheetFormatPr defaultColWidth="9.00390625" defaultRowHeight="12.75"/>
  <cols>
    <col min="1" max="1" width="62.375" style="5" customWidth="1"/>
    <col min="2" max="2" width="13.625" style="8" customWidth="1"/>
    <col min="3" max="3" width="13.25390625" style="8" customWidth="1"/>
    <col min="4" max="4" width="9.125" style="2" customWidth="1"/>
    <col min="5" max="5" width="10.125" style="2" bestFit="1" customWidth="1"/>
    <col min="6" max="16384" width="9.125" style="2" customWidth="1"/>
  </cols>
  <sheetData>
    <row r="1" spans="1:2" ht="15.75">
      <c r="A1" s="1" t="s">
        <v>1</v>
      </c>
      <c r="B1" s="6"/>
    </row>
    <row r="2" spans="1:2" ht="25.5">
      <c r="A2" s="3" t="s">
        <v>2</v>
      </c>
      <c r="B2" s="7"/>
    </row>
    <row r="3" ht="13.5" thickBot="1">
      <c r="A3" s="4"/>
    </row>
    <row r="4" spans="1:3" ht="34.5" thickBot="1">
      <c r="A4" s="39" t="s">
        <v>0</v>
      </c>
      <c r="B4" s="43" t="s">
        <v>3</v>
      </c>
      <c r="C4" s="42" t="s">
        <v>4</v>
      </c>
    </row>
    <row r="5" spans="1:3" ht="12.75">
      <c r="A5" s="26" t="s">
        <v>5</v>
      </c>
      <c r="B5" s="46">
        <f>B6+B9</f>
        <v>8135383</v>
      </c>
      <c r="C5" s="20">
        <f>C6+C9</f>
        <v>7111818</v>
      </c>
    </row>
    <row r="6" spans="1:3" ht="12.75">
      <c r="A6" s="28" t="s">
        <v>6</v>
      </c>
      <c r="B6" s="47">
        <f>SUM(B7:B8)</f>
        <v>8073206</v>
      </c>
      <c r="C6" s="19">
        <f>SUM(C7:C8)</f>
        <v>7085780</v>
      </c>
    </row>
    <row r="7" spans="1:3" ht="12.75">
      <c r="A7" s="28" t="s">
        <v>7</v>
      </c>
      <c r="B7" s="47">
        <v>6935532</v>
      </c>
      <c r="C7" s="19">
        <v>6426538</v>
      </c>
    </row>
    <row r="8" spans="1:3" ht="12.75">
      <c r="A8" s="28" t="s">
        <v>8</v>
      </c>
      <c r="B8" s="47">
        <v>1137674</v>
      </c>
      <c r="C8" s="22">
        <v>659242</v>
      </c>
    </row>
    <row r="9" spans="1:3" ht="12.75">
      <c r="A9" s="28" t="s">
        <v>9</v>
      </c>
      <c r="B9" s="47">
        <f>SUM(B10:B11)</f>
        <v>62177</v>
      </c>
      <c r="C9" s="19">
        <f>SUM(C10:C11)</f>
        <v>26038</v>
      </c>
    </row>
    <row r="10" spans="1:3" ht="12.75">
      <c r="A10" s="28" t="s">
        <v>7</v>
      </c>
      <c r="B10" s="47">
        <v>62177</v>
      </c>
      <c r="C10" s="22">
        <v>26038</v>
      </c>
    </row>
    <row r="11" spans="1:5" ht="12.75">
      <c r="A11" s="28" t="s">
        <v>8</v>
      </c>
      <c r="B11" s="47">
        <v>0</v>
      </c>
      <c r="C11" s="22">
        <v>0</v>
      </c>
      <c r="E11" s="8"/>
    </row>
    <row r="12" spans="1:3" ht="12.75">
      <c r="A12" s="36" t="s">
        <v>10</v>
      </c>
      <c r="B12" s="47">
        <v>0</v>
      </c>
      <c r="C12" s="22">
        <v>0</v>
      </c>
    </row>
    <row r="13" spans="1:3" ht="12.75">
      <c r="A13" s="37" t="s">
        <v>7</v>
      </c>
      <c r="B13" s="47">
        <v>0</v>
      </c>
      <c r="C13" s="22">
        <v>0</v>
      </c>
    </row>
    <row r="14" spans="1:3" ht="12.75">
      <c r="A14" s="37" t="s">
        <v>8</v>
      </c>
      <c r="B14" s="47">
        <v>0</v>
      </c>
      <c r="C14" s="22">
        <v>0</v>
      </c>
    </row>
    <row r="15" spans="1:3" ht="12.75">
      <c r="A15" s="38" t="s">
        <v>11</v>
      </c>
      <c r="B15" s="48">
        <f>SUM(B16:B17)</f>
        <v>2860</v>
      </c>
      <c r="C15" s="21">
        <f>SUM(C16:C17)</f>
        <v>2312</v>
      </c>
    </row>
    <row r="16" spans="1:3" ht="12.75">
      <c r="A16" s="28" t="s">
        <v>7</v>
      </c>
      <c r="B16" s="47">
        <v>2860</v>
      </c>
      <c r="C16" s="22">
        <v>2312</v>
      </c>
    </row>
    <row r="17" spans="1:3" ht="12.75">
      <c r="A17" s="28" t="s">
        <v>8</v>
      </c>
      <c r="B17" s="47">
        <v>0</v>
      </c>
      <c r="C17" s="22">
        <v>0</v>
      </c>
    </row>
    <row r="18" spans="1:3" ht="12.75">
      <c r="A18" s="38" t="s">
        <v>12</v>
      </c>
      <c r="B18" s="48">
        <v>0</v>
      </c>
      <c r="C18" s="45">
        <v>0</v>
      </c>
    </row>
    <row r="19" spans="1:3" ht="12.75">
      <c r="A19" s="28" t="s">
        <v>7</v>
      </c>
      <c r="B19" s="47">
        <v>0</v>
      </c>
      <c r="C19" s="22">
        <v>0</v>
      </c>
    </row>
    <row r="20" spans="1:3" ht="13.5" thickBot="1">
      <c r="A20" s="29" t="s">
        <v>8</v>
      </c>
      <c r="B20" s="49">
        <v>0</v>
      </c>
      <c r="C20" s="23">
        <v>0</v>
      </c>
    </row>
    <row r="21" spans="1:2" ht="34.5" thickBot="1">
      <c r="A21" s="50" t="s">
        <v>0</v>
      </c>
      <c r="B21" s="52" t="s">
        <v>28</v>
      </c>
    </row>
    <row r="22" spans="1:2" ht="12.75">
      <c r="A22" s="26" t="s">
        <v>25</v>
      </c>
      <c r="B22" s="27">
        <f>SUM(B23:B24)</f>
        <v>723319</v>
      </c>
    </row>
    <row r="23" spans="1:2" ht="12.75">
      <c r="A23" s="28" t="s">
        <v>26</v>
      </c>
      <c r="B23" s="22">
        <v>0</v>
      </c>
    </row>
    <row r="24" spans="1:2" ht="13.5" thickBot="1">
      <c r="A24" s="29" t="s">
        <v>27</v>
      </c>
      <c r="B24" s="51">
        <v>723319</v>
      </c>
    </row>
  </sheetData>
  <conditionalFormatting sqref="B22:B24 B5:C20">
    <cfRule type="cellIs" priority="1" dxfId="0" operator="greaterThan" stopIfTrue="1">
      <formula>2</formula>
    </cfRule>
  </conditionalFormatting>
  <dataValidations count="3"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B20:C20 B23">
      <formula1>0</formula1>
      <formula2>1000000000000</formula2>
    </dataValidation>
    <dataValidation allowBlank="1" showErrorMessage="1" sqref="B22 B12:C19"/>
    <dataValidation allowBlank="1" showInputMessage="1" showErrorMessage="1" promptTitle="Upozornění:" prompt="Zadejte prosím absolutní hodnotu zaokrouhlenou na celé číslo v tisících korun." errorTitle="Chyba" error="Zadali jste hodnotu v neplatném formátu!" sqref="B21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workbookViewId="0" topLeftCell="A1">
      <selection activeCell="A45" sqref="A45"/>
    </sheetView>
  </sheetViews>
  <sheetFormatPr defaultColWidth="9.00390625" defaultRowHeight="12.75"/>
  <cols>
    <col min="1" max="1" width="62.375" style="5" customWidth="1"/>
    <col min="2" max="2" width="13.375" style="8" customWidth="1"/>
    <col min="3" max="3" width="13.875" style="8" customWidth="1"/>
    <col min="4" max="4" width="9.125" style="2" customWidth="1"/>
    <col min="5" max="5" width="10.125" style="2" bestFit="1" customWidth="1"/>
    <col min="6" max="16384" width="9.125" style="2" customWidth="1"/>
  </cols>
  <sheetData>
    <row r="1" spans="1:2" ht="15.75">
      <c r="A1" s="1" t="s">
        <v>1</v>
      </c>
      <c r="B1" s="6"/>
    </row>
    <row r="2" spans="1:2" ht="25.5">
      <c r="A2" s="3" t="s">
        <v>2</v>
      </c>
      <c r="B2" s="7"/>
    </row>
    <row r="3" ht="13.5" thickBot="1">
      <c r="A3" s="4"/>
    </row>
    <row r="4" spans="1:3" ht="34.5" thickBot="1">
      <c r="A4" s="39" t="s">
        <v>0</v>
      </c>
      <c r="B4" s="43" t="s">
        <v>3</v>
      </c>
      <c r="C4" s="42" t="s">
        <v>4</v>
      </c>
    </row>
    <row r="5" spans="1:3" ht="12.75">
      <c r="A5" s="26" t="s">
        <v>5</v>
      </c>
      <c r="B5" s="46">
        <f>B6+B9</f>
        <v>10489529</v>
      </c>
      <c r="C5" s="20">
        <f>C6+C9</f>
        <v>8357432</v>
      </c>
    </row>
    <row r="6" spans="1:3" ht="12.75">
      <c r="A6" s="28" t="s">
        <v>6</v>
      </c>
      <c r="B6" s="47">
        <f>SUM(B7:B8)</f>
        <v>10475074</v>
      </c>
      <c r="C6" s="22">
        <f>SUM(C7:C8)</f>
        <v>8300029</v>
      </c>
    </row>
    <row r="7" spans="1:3" ht="12.75">
      <c r="A7" s="28" t="s">
        <v>7</v>
      </c>
      <c r="B7" s="47">
        <v>9233056</v>
      </c>
      <c r="C7" s="22">
        <v>7762938</v>
      </c>
    </row>
    <row r="8" spans="1:3" ht="12.75">
      <c r="A8" s="28" t="s">
        <v>8</v>
      </c>
      <c r="B8" s="47">
        <v>1242018</v>
      </c>
      <c r="C8" s="22">
        <v>537091</v>
      </c>
    </row>
    <row r="9" spans="1:3" ht="12.75">
      <c r="A9" s="28" t="s">
        <v>9</v>
      </c>
      <c r="B9" s="47">
        <f>SUM(B10:B11)</f>
        <v>14455</v>
      </c>
      <c r="C9" s="22">
        <f>SUM(C10:C11)</f>
        <v>57403</v>
      </c>
    </row>
    <row r="10" spans="1:3" ht="12.75">
      <c r="A10" s="28" t="s">
        <v>7</v>
      </c>
      <c r="B10" s="47">
        <v>14455</v>
      </c>
      <c r="C10" s="22">
        <v>57403</v>
      </c>
    </row>
    <row r="11" spans="1:5" ht="12.75">
      <c r="A11" s="28" t="s">
        <v>8</v>
      </c>
      <c r="B11" s="47">
        <v>0</v>
      </c>
      <c r="C11" s="22">
        <v>0</v>
      </c>
      <c r="E11" s="8"/>
    </row>
    <row r="12" spans="1:3" ht="12.75">
      <c r="A12" s="36" t="s">
        <v>10</v>
      </c>
      <c r="B12" s="47">
        <v>0</v>
      </c>
      <c r="C12" s="22">
        <v>0</v>
      </c>
    </row>
    <row r="13" spans="1:3" ht="12.75">
      <c r="A13" s="37" t="s">
        <v>7</v>
      </c>
      <c r="B13" s="47">
        <v>0</v>
      </c>
      <c r="C13" s="22">
        <v>0</v>
      </c>
    </row>
    <row r="14" spans="1:3" ht="12.75">
      <c r="A14" s="37" t="s">
        <v>8</v>
      </c>
      <c r="B14" s="47">
        <v>0</v>
      </c>
      <c r="C14" s="22">
        <v>0</v>
      </c>
    </row>
    <row r="15" spans="1:3" ht="12.75">
      <c r="A15" s="38" t="s">
        <v>11</v>
      </c>
      <c r="B15" s="48">
        <f>SUM(B16:B17)</f>
        <v>3090</v>
      </c>
      <c r="C15" s="45">
        <v>0</v>
      </c>
    </row>
    <row r="16" spans="1:3" ht="12.75">
      <c r="A16" s="28" t="s">
        <v>7</v>
      </c>
      <c r="B16" s="47">
        <v>3090</v>
      </c>
      <c r="C16" s="22">
        <v>0</v>
      </c>
    </row>
    <row r="17" spans="1:3" ht="12.75">
      <c r="A17" s="28" t="s">
        <v>8</v>
      </c>
      <c r="B17" s="47">
        <v>0</v>
      </c>
      <c r="C17" s="22">
        <v>0</v>
      </c>
    </row>
    <row r="18" spans="1:3" ht="12.75">
      <c r="A18" s="38" t="s">
        <v>12</v>
      </c>
      <c r="B18" s="48">
        <v>0</v>
      </c>
      <c r="C18" s="45">
        <v>0</v>
      </c>
    </row>
    <row r="19" spans="1:3" ht="12.75">
      <c r="A19" s="28" t="s">
        <v>7</v>
      </c>
      <c r="B19" s="47">
        <v>0</v>
      </c>
      <c r="C19" s="22">
        <v>0</v>
      </c>
    </row>
    <row r="20" spans="1:3" ht="13.5" thickBot="1">
      <c r="A20" s="29" t="s">
        <v>8</v>
      </c>
      <c r="B20" s="49">
        <v>0</v>
      </c>
      <c r="C20" s="51">
        <v>0</v>
      </c>
    </row>
    <row r="21" spans="1:2" ht="34.5" thickBot="1">
      <c r="A21" s="50" t="s">
        <v>0</v>
      </c>
      <c r="B21" s="52" t="s">
        <v>28</v>
      </c>
    </row>
    <row r="22" spans="1:2" ht="12.75">
      <c r="A22" s="26" t="s">
        <v>25</v>
      </c>
      <c r="B22" s="27">
        <f>SUM(B23:B24)</f>
        <v>839294</v>
      </c>
    </row>
    <row r="23" spans="1:2" ht="12.75">
      <c r="A23" s="28" t="s">
        <v>26</v>
      </c>
      <c r="B23" s="22">
        <v>0</v>
      </c>
    </row>
    <row r="24" spans="1:2" ht="13.5" thickBot="1">
      <c r="A24" s="29" t="s">
        <v>27</v>
      </c>
      <c r="B24" s="51">
        <v>839294</v>
      </c>
    </row>
  </sheetData>
  <conditionalFormatting sqref="B22:B24 B5:C20">
    <cfRule type="cellIs" priority="1" dxfId="0" operator="greaterThan" stopIfTrue="1">
      <formula>2</formula>
    </cfRule>
  </conditionalFormatting>
  <dataValidations count="3"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B23 B20:C20">
      <formula1>0</formula1>
      <formula2>1000000000000</formula2>
    </dataValidation>
    <dataValidation allowBlank="1" showErrorMessage="1" sqref="B22 B12:C19"/>
    <dataValidation allowBlank="1" showInputMessage="1" showErrorMessage="1" promptTitle="Upozornění:" prompt="Zadejte prosím absolutní hodnotu zaokrouhlenou na celé číslo v tisících korun." errorTitle="Chyba" error="Zadali jste hodnotu v neplatném formátu!" sqref="B21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workbookViewId="0" topLeftCell="A1">
      <selection activeCell="A45" sqref="A45"/>
    </sheetView>
  </sheetViews>
  <sheetFormatPr defaultColWidth="9.00390625" defaultRowHeight="12.75"/>
  <cols>
    <col min="1" max="1" width="62.375" style="5" customWidth="1"/>
    <col min="2" max="2" width="13.625" style="8" customWidth="1"/>
    <col min="3" max="3" width="13.875" style="8" customWidth="1"/>
    <col min="4" max="4" width="9.125" style="2" customWidth="1"/>
    <col min="5" max="5" width="10.125" style="2" bestFit="1" customWidth="1"/>
    <col min="6" max="16384" width="9.125" style="2" customWidth="1"/>
  </cols>
  <sheetData>
    <row r="1" spans="1:2" ht="15.75">
      <c r="A1" s="1" t="s">
        <v>1</v>
      </c>
      <c r="B1" s="6"/>
    </row>
    <row r="2" spans="1:2" ht="25.5">
      <c r="A2" s="3" t="s">
        <v>2</v>
      </c>
      <c r="B2" s="7"/>
    </row>
    <row r="3" ht="13.5" thickBot="1">
      <c r="A3" s="4"/>
    </row>
    <row r="4" spans="1:3" ht="34.5" thickBot="1">
      <c r="A4" s="39" t="s">
        <v>0</v>
      </c>
      <c r="B4" s="43" t="s">
        <v>3</v>
      </c>
      <c r="C4" s="42" t="s">
        <v>4</v>
      </c>
    </row>
    <row r="5" spans="1:3" ht="12.75">
      <c r="A5" s="26" t="s">
        <v>5</v>
      </c>
      <c r="B5" s="46">
        <v>6341943</v>
      </c>
      <c r="C5" s="44">
        <f>7084461</f>
        <v>7084461</v>
      </c>
    </row>
    <row r="6" spans="1:3" ht="12.75">
      <c r="A6" s="28" t="s">
        <v>6</v>
      </c>
      <c r="B6" s="47">
        <f>6330996-19974</f>
        <v>6311022</v>
      </c>
      <c r="C6" s="22">
        <v>7073344</v>
      </c>
    </row>
    <row r="7" spans="1:3" ht="12.75">
      <c r="A7" s="28" t="s">
        <v>7</v>
      </c>
      <c r="B7" s="47">
        <f>5346872-1454200</f>
        <v>3892672</v>
      </c>
      <c r="C7" s="22">
        <f>6269389-1597134</f>
        <v>4672255</v>
      </c>
    </row>
    <row r="8" spans="1:3" ht="12.75">
      <c r="A8" s="28" t="s">
        <v>8</v>
      </c>
      <c r="B8" s="47">
        <f>3872550-1454200</f>
        <v>2418350</v>
      </c>
      <c r="C8" s="22">
        <f>3998223-1597134</f>
        <v>2401089</v>
      </c>
    </row>
    <row r="9" spans="1:3" ht="12.75">
      <c r="A9" s="28" t="s">
        <v>9</v>
      </c>
      <c r="B9" s="47">
        <v>30921</v>
      </c>
      <c r="C9" s="22">
        <v>11117</v>
      </c>
    </row>
    <row r="10" spans="1:3" ht="12.75">
      <c r="A10" s="28" t="s">
        <v>7</v>
      </c>
      <c r="B10" s="47">
        <v>10947</v>
      </c>
      <c r="C10" s="22">
        <v>9988</v>
      </c>
    </row>
    <row r="11" spans="1:5" ht="12.75">
      <c r="A11" s="28" t="s">
        <v>8</v>
      </c>
      <c r="B11" s="47">
        <v>0</v>
      </c>
      <c r="C11" s="22">
        <v>0</v>
      </c>
      <c r="E11" s="8"/>
    </row>
    <row r="12" spans="1:3" ht="12.75">
      <c r="A12" s="36" t="s">
        <v>10</v>
      </c>
      <c r="B12" s="47">
        <v>0</v>
      </c>
      <c r="C12" s="22">
        <v>0</v>
      </c>
    </row>
    <row r="13" spans="1:3" ht="12.75">
      <c r="A13" s="37" t="s">
        <v>7</v>
      </c>
      <c r="B13" s="47">
        <v>0</v>
      </c>
      <c r="C13" s="22">
        <v>0</v>
      </c>
    </row>
    <row r="14" spans="1:3" ht="12.75">
      <c r="A14" s="37" t="s">
        <v>8</v>
      </c>
      <c r="B14" s="47">
        <v>0</v>
      </c>
      <c r="C14" s="22">
        <v>0</v>
      </c>
    </row>
    <row r="15" spans="1:3" ht="12.75">
      <c r="A15" s="38" t="s">
        <v>11</v>
      </c>
      <c r="B15" s="48">
        <f>SUM(B16:B17)</f>
        <v>10</v>
      </c>
      <c r="C15" s="45">
        <f>SUM(C16:C17)</f>
        <v>10</v>
      </c>
    </row>
    <row r="16" spans="1:3" ht="12.75">
      <c r="A16" s="28" t="s">
        <v>7</v>
      </c>
      <c r="B16" s="47">
        <v>0</v>
      </c>
      <c r="C16" s="22">
        <v>0</v>
      </c>
    </row>
    <row r="17" spans="1:3" ht="12.75">
      <c r="A17" s="28" t="s">
        <v>8</v>
      </c>
      <c r="B17" s="47">
        <v>10</v>
      </c>
      <c r="C17" s="22">
        <v>10</v>
      </c>
    </row>
    <row r="18" spans="1:3" ht="12.75">
      <c r="A18" s="38" t="s">
        <v>12</v>
      </c>
      <c r="B18" s="48">
        <v>0</v>
      </c>
      <c r="C18" s="45">
        <v>0</v>
      </c>
    </row>
    <row r="19" spans="1:3" ht="12.75">
      <c r="A19" s="28" t="s">
        <v>7</v>
      </c>
      <c r="B19" s="47">
        <v>0</v>
      </c>
      <c r="C19" s="22">
        <v>0</v>
      </c>
    </row>
    <row r="20" spans="1:3" ht="13.5" thickBot="1">
      <c r="A20" s="29" t="s">
        <v>8</v>
      </c>
      <c r="B20" s="49">
        <v>0</v>
      </c>
      <c r="C20" s="51">
        <v>0</v>
      </c>
    </row>
    <row r="21" spans="1:2" ht="34.5" thickBot="1">
      <c r="A21" s="50" t="s">
        <v>0</v>
      </c>
      <c r="B21" s="25" t="s">
        <v>28</v>
      </c>
    </row>
    <row r="22" spans="1:2" ht="12.75">
      <c r="A22" s="26" t="s">
        <v>25</v>
      </c>
      <c r="B22" s="27">
        <f>SUM(B23:B24)</f>
        <v>993982</v>
      </c>
    </row>
    <row r="23" spans="1:2" ht="12.75">
      <c r="A23" s="28" t="s">
        <v>26</v>
      </c>
      <c r="B23" s="22">
        <v>0</v>
      </c>
    </row>
    <row r="24" spans="1:2" ht="13.5" thickBot="1">
      <c r="A24" s="29" t="s">
        <v>27</v>
      </c>
      <c r="B24" s="51">
        <v>993982</v>
      </c>
    </row>
  </sheetData>
  <conditionalFormatting sqref="B22:B24 B5:C20">
    <cfRule type="cellIs" priority="1" dxfId="0" operator="greaterThan" stopIfTrue="1">
      <formula>2</formula>
    </cfRule>
  </conditionalFormatting>
  <dataValidations count="3"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B23 B20:C20">
      <formula1>0</formula1>
      <formula2>1000000000000</formula2>
    </dataValidation>
    <dataValidation allowBlank="1" showErrorMessage="1" sqref="B22 B12:C19"/>
    <dataValidation allowBlank="1" showInputMessage="1" showErrorMessage="1" promptTitle="Upozornění:" prompt="Zadejte prosím absolutní hodnotu zaokrouhlenou na celé číslo v tisících korun." errorTitle="Chyba" error="Zadali jste hodnotu v neplatném formátu!" sqref="B21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="120" zoomScaleNormal="120" workbookViewId="0" topLeftCell="A1">
      <selection activeCell="C37" sqref="C37"/>
    </sheetView>
  </sheetViews>
  <sheetFormatPr defaultColWidth="9.00390625" defaultRowHeight="12.75"/>
  <cols>
    <col min="1" max="1" width="62.625" style="5" customWidth="1"/>
    <col min="2" max="2" width="13.25390625" style="8" customWidth="1"/>
    <col min="3" max="3" width="13.875" style="8" customWidth="1"/>
    <col min="4" max="16384" width="9.125" style="2" customWidth="1"/>
  </cols>
  <sheetData>
    <row r="1" spans="1:2" ht="15.75">
      <c r="A1" s="1" t="s">
        <v>1</v>
      </c>
      <c r="B1" s="6"/>
    </row>
    <row r="2" spans="1:2" ht="25.5">
      <c r="A2" s="3" t="s">
        <v>2</v>
      </c>
      <c r="B2" s="7"/>
    </row>
    <row r="3" ht="13.5" thickBot="1">
      <c r="A3" s="4"/>
    </row>
    <row r="4" spans="1:3" ht="34.5" customHeight="1" thickBot="1">
      <c r="A4" s="39" t="s">
        <v>0</v>
      </c>
      <c r="B4" s="40" t="s">
        <v>3</v>
      </c>
      <c r="C4" s="41" t="s">
        <v>4</v>
      </c>
    </row>
    <row r="5" spans="1:3" ht="12.75">
      <c r="A5" s="26" t="s">
        <v>5</v>
      </c>
      <c r="B5" s="31">
        <v>6776922</v>
      </c>
      <c r="C5" s="20">
        <v>7620761</v>
      </c>
    </row>
    <row r="6" spans="1:3" ht="12.75">
      <c r="A6" s="28" t="s">
        <v>6</v>
      </c>
      <c r="B6" s="32">
        <v>6751948</v>
      </c>
      <c r="C6" s="19">
        <v>7599243</v>
      </c>
    </row>
    <row r="7" spans="1:3" ht="12.75">
      <c r="A7" s="28" t="s">
        <v>7</v>
      </c>
      <c r="B7" s="32">
        <v>4765928</v>
      </c>
      <c r="C7" s="19">
        <v>5677225</v>
      </c>
    </row>
    <row r="8" spans="1:3" ht="12.75">
      <c r="A8" s="28" t="s">
        <v>8</v>
      </c>
      <c r="B8" s="32">
        <v>1986020</v>
      </c>
      <c r="C8" s="19">
        <v>1922018</v>
      </c>
    </row>
    <row r="9" spans="1:3" ht="12.75">
      <c r="A9" s="28" t="s">
        <v>9</v>
      </c>
      <c r="B9" s="32">
        <v>24974</v>
      </c>
      <c r="C9" s="19">
        <v>21518</v>
      </c>
    </row>
    <row r="10" spans="1:3" ht="12.75">
      <c r="A10" s="28" t="s">
        <v>7</v>
      </c>
      <c r="B10" s="32">
        <v>24974</v>
      </c>
      <c r="C10" s="19">
        <v>21518</v>
      </c>
    </row>
    <row r="11" spans="1:3" ht="12.75">
      <c r="A11" s="28" t="s">
        <v>8</v>
      </c>
      <c r="B11" s="33">
        <v>0</v>
      </c>
      <c r="C11" s="18">
        <v>0</v>
      </c>
    </row>
    <row r="12" spans="1:3" ht="12.75">
      <c r="A12" s="36" t="s">
        <v>10</v>
      </c>
      <c r="B12" s="34">
        <v>0</v>
      </c>
      <c r="C12" s="9">
        <v>0</v>
      </c>
    </row>
    <row r="13" spans="1:3" ht="12.75">
      <c r="A13" s="37" t="s">
        <v>7</v>
      </c>
      <c r="B13" s="34">
        <v>0</v>
      </c>
      <c r="C13" s="9">
        <v>0</v>
      </c>
    </row>
    <row r="14" spans="1:3" ht="12.75">
      <c r="A14" s="37" t="s">
        <v>8</v>
      </c>
      <c r="B14" s="34">
        <v>0</v>
      </c>
      <c r="C14" s="9">
        <v>0</v>
      </c>
    </row>
    <row r="15" spans="1:3" ht="12.75">
      <c r="A15" s="38" t="s">
        <v>11</v>
      </c>
      <c r="B15" s="35">
        <v>0</v>
      </c>
      <c r="C15" s="17">
        <v>0</v>
      </c>
    </row>
    <row r="16" spans="1:3" ht="12.75">
      <c r="A16" s="28" t="s">
        <v>7</v>
      </c>
      <c r="B16" s="34">
        <v>0</v>
      </c>
      <c r="C16" s="9">
        <v>0</v>
      </c>
    </row>
    <row r="17" spans="1:3" ht="12.75">
      <c r="A17" s="28" t="s">
        <v>8</v>
      </c>
      <c r="B17" s="34">
        <v>0</v>
      </c>
      <c r="C17" s="9">
        <v>0</v>
      </c>
    </row>
    <row r="18" spans="1:3" ht="12.75">
      <c r="A18" s="38" t="s">
        <v>12</v>
      </c>
      <c r="B18" s="35">
        <v>0</v>
      </c>
      <c r="C18" s="17">
        <v>0</v>
      </c>
    </row>
    <row r="19" spans="1:3" ht="12.75">
      <c r="A19" s="28" t="s">
        <v>7</v>
      </c>
      <c r="B19" s="34">
        <v>0</v>
      </c>
      <c r="C19" s="9">
        <v>0</v>
      </c>
    </row>
    <row r="20" spans="1:3" ht="11.25" customHeight="1" thickBot="1">
      <c r="A20" s="29" t="s">
        <v>8</v>
      </c>
      <c r="B20" s="34">
        <v>0</v>
      </c>
      <c r="C20" s="30">
        <v>0</v>
      </c>
    </row>
    <row r="21" spans="1:2" ht="34.5" thickBot="1">
      <c r="A21" s="24" t="s">
        <v>0</v>
      </c>
      <c r="B21" s="25" t="s">
        <v>28</v>
      </c>
    </row>
    <row r="22" spans="1:2" ht="12.75">
      <c r="A22" s="26" t="s">
        <v>25</v>
      </c>
      <c r="B22" s="27">
        <f>SUM(B23:B24)</f>
        <v>155903</v>
      </c>
    </row>
    <row r="23" spans="1:2" ht="12.75">
      <c r="A23" s="28" t="s">
        <v>26</v>
      </c>
      <c r="B23" s="22">
        <v>0</v>
      </c>
    </row>
    <row r="24" spans="1:2" ht="13.5" thickBot="1">
      <c r="A24" s="29" t="s">
        <v>27</v>
      </c>
      <c r="B24" s="23">
        <v>155903</v>
      </c>
    </row>
  </sheetData>
  <conditionalFormatting sqref="B22:B24 B5:B11 C11">
    <cfRule type="cellIs" priority="1" dxfId="0" operator="greaterThan" stopIfTrue="1">
      <formula>2</formula>
    </cfRule>
  </conditionalFormatting>
  <dataValidations count="3">
    <dataValidation allowBlank="1" showErrorMessage="1" sqref="B22 B12:C19"/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B23 B20:C20">
      <formula1>0</formula1>
      <formula2>1000000000000</formula2>
    </dataValidation>
    <dataValidation allowBlank="1" showInputMessage="1" showErrorMessage="1" promptTitle="Upozornění:" prompt="Zadejte prosím absolutní hodnotu zaokrouhlenou na celé číslo v tisících korun." errorTitle="Chyba" error="Zadali jste hodnotu v neplatném formátu!" sqref="B21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showZeros="0" zoomScale="120" zoomScaleNormal="120" workbookViewId="0" topLeftCell="A1">
      <pane xSplit="3" ySplit="2" topLeftCell="D3" activePane="bottomRight" state="frozen"/>
      <selection pane="topLeft" activeCell="B2" sqref="B2"/>
      <selection pane="topRight" activeCell="D2" sqref="D2"/>
      <selection pane="bottomLeft" activeCell="B3" sqref="B3"/>
      <selection pane="bottomRight" activeCell="H13" sqref="H13"/>
    </sheetView>
  </sheetViews>
  <sheetFormatPr defaultColWidth="9.00390625" defaultRowHeight="12.75"/>
  <cols>
    <col min="1" max="1" width="12.375" style="10" hidden="1" customWidth="1"/>
    <col min="2" max="2" width="47.625" style="10" customWidth="1"/>
    <col min="3" max="3" width="2.125" style="10" customWidth="1"/>
    <col min="4" max="16" width="16.75390625" style="10" customWidth="1"/>
    <col min="17" max="16384" width="9.125" style="10" customWidth="1"/>
  </cols>
  <sheetData>
    <row r="1" spans="1:2" ht="12" hidden="1">
      <c r="A1" s="10" t="s">
        <v>13</v>
      </c>
      <c r="B1" s="10" t="s">
        <v>14</v>
      </c>
    </row>
    <row r="2" spans="2:6" ht="15.75">
      <c r="B2" s="53" t="s">
        <v>23</v>
      </c>
      <c r="C2" s="54"/>
      <c r="D2" s="54"/>
      <c r="E2" s="54"/>
      <c r="F2" s="54"/>
    </row>
    <row r="3" spans="1:21" s="11" customFormat="1" ht="12.75">
      <c r="A3" s="11">
        <v>1</v>
      </c>
      <c r="B3" s="55"/>
      <c r="C3" s="55"/>
      <c r="D3" s="56"/>
      <c r="E3" s="56"/>
      <c r="F3" s="56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6" ht="12">
      <c r="A4" s="10">
        <v>2</v>
      </c>
      <c r="B4" s="54"/>
      <c r="C4" s="54"/>
      <c r="D4" s="55" t="s">
        <v>24</v>
      </c>
      <c r="E4" s="54"/>
      <c r="F4" s="54"/>
    </row>
    <row r="5" spans="1:6" s="11" customFormat="1" ht="12">
      <c r="A5" s="11">
        <v>3</v>
      </c>
      <c r="B5" s="57" t="s">
        <v>15</v>
      </c>
      <c r="C5" s="57"/>
      <c r="D5" s="58"/>
      <c r="E5" s="55"/>
      <c r="F5" s="55"/>
    </row>
    <row r="6" spans="1:21" ht="12">
      <c r="A6" s="10">
        <v>4</v>
      </c>
      <c r="B6" s="59" t="s">
        <v>16</v>
      </c>
      <c r="C6" s="59"/>
      <c r="D6" s="58"/>
      <c r="E6" s="58"/>
      <c r="F6" s="58"/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/>
      <c r="N6" s="13"/>
      <c r="O6" s="13"/>
      <c r="P6" s="13"/>
      <c r="Q6" s="13"/>
      <c r="R6" s="13"/>
      <c r="S6" s="13"/>
      <c r="T6" s="13"/>
      <c r="U6" s="13"/>
    </row>
    <row r="7" spans="1:21" ht="12">
      <c r="A7" s="10">
        <v>5</v>
      </c>
      <c r="B7" s="59" t="s">
        <v>17</v>
      </c>
      <c r="C7" s="59"/>
      <c r="D7" s="58"/>
      <c r="E7" s="58"/>
      <c r="F7" s="5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">
      <c r="A8" s="10">
        <v>6</v>
      </c>
      <c r="B8" s="59" t="s">
        <v>18</v>
      </c>
      <c r="C8" s="59"/>
      <c r="D8" s="58"/>
      <c r="E8" s="58"/>
      <c r="F8" s="5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2">
      <c r="A9" s="10">
        <v>7</v>
      </c>
      <c r="B9" s="59" t="s">
        <v>17</v>
      </c>
      <c r="C9" s="59"/>
      <c r="D9" s="58"/>
      <c r="E9" s="58"/>
      <c r="F9" s="58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2">
      <c r="A10" s="10">
        <v>8</v>
      </c>
      <c r="B10" s="59"/>
      <c r="C10" s="59"/>
      <c r="D10" s="58"/>
      <c r="E10" s="58"/>
      <c r="F10" s="58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11" customFormat="1" ht="12">
      <c r="A11" s="11">
        <v>9</v>
      </c>
      <c r="B11" s="57" t="s">
        <v>19</v>
      </c>
      <c r="C11" s="57"/>
      <c r="D11" s="60"/>
      <c r="E11" s="60"/>
      <c r="F11" s="60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2">
      <c r="A12" s="10">
        <v>10</v>
      </c>
      <c r="B12" s="59" t="s">
        <v>16</v>
      </c>
      <c r="C12" s="59"/>
      <c r="D12" s="58"/>
      <c r="E12" s="58"/>
      <c r="F12" s="58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2">
      <c r="A13" s="10">
        <v>11</v>
      </c>
      <c r="B13" s="59" t="s">
        <v>17</v>
      </c>
      <c r="C13" s="59"/>
      <c r="D13" s="58"/>
      <c r="E13" s="58"/>
      <c r="F13" s="58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2">
      <c r="A14" s="10">
        <v>12</v>
      </c>
      <c r="B14" s="59" t="s">
        <v>18</v>
      </c>
      <c r="C14" s="59"/>
      <c r="D14" s="58"/>
      <c r="E14" s="58"/>
      <c r="F14" s="58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12">
      <c r="A15" s="10">
        <v>13</v>
      </c>
      <c r="B15" s="59" t="s">
        <v>17</v>
      </c>
      <c r="C15" s="59"/>
      <c r="D15" s="58"/>
      <c r="E15" s="58"/>
      <c r="F15" s="5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2">
      <c r="A16" s="10">
        <v>14</v>
      </c>
      <c r="B16" s="59"/>
      <c r="C16" s="59"/>
      <c r="D16" s="61"/>
      <c r="E16" s="61"/>
      <c r="F16" s="6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1" customFormat="1" ht="12">
      <c r="A17" s="11">
        <v>15</v>
      </c>
      <c r="B17" s="57" t="s">
        <v>20</v>
      </c>
      <c r="C17" s="57"/>
      <c r="D17" s="60"/>
      <c r="E17" s="60"/>
      <c r="F17" s="60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2">
      <c r="A18" s="10">
        <v>16</v>
      </c>
      <c r="B18" s="59" t="s">
        <v>16</v>
      </c>
      <c r="C18" s="59"/>
      <c r="D18" s="58"/>
      <c r="E18" s="58"/>
      <c r="F18" s="58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2">
      <c r="A19" s="10">
        <v>17</v>
      </c>
      <c r="B19" s="59" t="s">
        <v>17</v>
      </c>
      <c r="C19" s="59"/>
      <c r="D19" s="58"/>
      <c r="E19" s="58"/>
      <c r="F19" s="58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2">
      <c r="A20" s="10">
        <v>18</v>
      </c>
      <c r="B20" s="59" t="s">
        <v>18</v>
      </c>
      <c r="C20" s="59"/>
      <c r="D20" s="58"/>
      <c r="E20" s="58"/>
      <c r="F20" s="58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2">
      <c r="A21" s="10">
        <v>19</v>
      </c>
      <c r="B21" s="59" t="s">
        <v>17</v>
      </c>
      <c r="C21" s="59"/>
      <c r="D21" s="58"/>
      <c r="E21" s="58"/>
      <c r="F21" s="58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2:21" ht="12">
      <c r="B22" s="59"/>
      <c r="C22" s="59"/>
      <c r="D22" s="61"/>
      <c r="E22" s="61"/>
      <c r="F22" s="6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2:21" ht="12">
      <c r="B23" s="57" t="s">
        <v>21</v>
      </c>
      <c r="C23" s="59"/>
      <c r="D23" s="58"/>
      <c r="E23" s="58"/>
      <c r="F23" s="5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2:21" ht="12">
      <c r="B24" s="59"/>
      <c r="C24" s="59"/>
      <c r="D24" s="61"/>
      <c r="E24" s="61"/>
      <c r="F24" s="61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2:21" ht="12">
      <c r="B25" s="57" t="s">
        <v>22</v>
      </c>
      <c r="C25" s="59"/>
      <c r="D25" s="58"/>
      <c r="E25" s="58"/>
      <c r="F25" s="58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2:21" ht="12">
      <c r="B26" s="54"/>
      <c r="C26" s="54"/>
      <c r="D26" s="62"/>
      <c r="E26" s="62"/>
      <c r="F26" s="6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4:21" ht="12.75"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4:21" ht="12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4:21" s="11" customFormat="1" ht="12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4:21" s="11" customFormat="1" ht="12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</sheetData>
  <printOptions/>
  <pageMargins left="1" right="0.6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U02351</dc:creator>
  <cp:keywords/>
  <dc:description/>
  <cp:lastModifiedBy>Patria</cp:lastModifiedBy>
  <cp:lastPrinted>2008-03-06T16:38:17Z</cp:lastPrinted>
  <dcterms:created xsi:type="dcterms:W3CDTF">2001-11-26T13:30:08Z</dcterms:created>
  <dcterms:modified xsi:type="dcterms:W3CDTF">2008-03-07T08:29:43Z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